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sumsi" sheetId="1" state="visible" r:id="rId1"/>
    <sheet xmlns:r="http://schemas.openxmlformats.org/officeDocument/2006/relationships" name="P&amp;L Bulanan" sheetId="2" state="visible" r:id="rId2"/>
    <sheet xmlns:r="http://schemas.openxmlformats.org/officeDocument/2006/relationships" name="Analisis Varians" sheetId="3" state="visible" r:id="rId3"/>
    <sheet xmlns:r="http://schemas.openxmlformats.org/officeDocument/2006/relationships" name="📋 Pandua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Rp#,##0"/>
    <numFmt numFmtId="165" formatCode="0.0%"/>
  </numFmts>
  <fonts count="20">
    <font>
      <name val="Calibri"/>
      <family val="2"/>
      <color theme="1"/>
      <sz val="11"/>
      <scheme val="minor"/>
    </font>
    <font>
      <name val="Arial"/>
      <b val="1"/>
      <color rgb="00FFFFFF"/>
      <sz val="15"/>
    </font>
    <font>
      <name val="Arial"/>
      <i val="1"/>
      <color rgb="00444444"/>
      <sz val="9"/>
    </font>
    <font>
      <name val="Arial"/>
      <b val="1"/>
      <color rgb="00FFFFFF"/>
      <sz val="10"/>
    </font>
    <font>
      <name val="Arial"/>
      <color rgb="001A1A1A"/>
      <sz val="10"/>
    </font>
    <font>
      <name val="Arial"/>
      <b val="1"/>
      <color rgb="00000080"/>
      <sz val="10"/>
    </font>
    <font>
      <name val="Arial"/>
      <i val="1"/>
      <color rgb="00666666"/>
      <sz val="9"/>
    </font>
    <font>
      <name val="Arial"/>
      <color rgb="00666666"/>
      <sz val="9"/>
    </font>
    <font>
      <name val="Arial"/>
      <i val="1"/>
      <color rgb="00000080"/>
      <sz val="9"/>
    </font>
    <font>
      <name val="Arial"/>
      <i val="1"/>
      <color rgb="00B8860B"/>
      <sz val="9"/>
    </font>
    <font>
      <name val="Arial"/>
      <i val="1"/>
      <color rgb="00333333"/>
      <sz val="9"/>
    </font>
    <font>
      <name val="Arial"/>
      <b val="1"/>
      <color rgb="001A1A1A"/>
      <sz val="10"/>
    </font>
    <font>
      <name val="Arial"/>
      <color rgb="00555555"/>
      <sz val="10"/>
    </font>
    <font>
      <name val="Arial"/>
      <b val="1"/>
      <color rgb="000D47A1"/>
      <sz val="10"/>
    </font>
    <font>
      <name val="Arial"/>
      <color rgb="00B71C1C"/>
      <sz val="10"/>
    </font>
    <font>
      <name val="Arial"/>
      <b val="1"/>
      <color rgb="00B71C1C"/>
      <sz val="10"/>
    </font>
    <font>
      <name val="Arial"/>
      <b val="1"/>
      <color rgb="001B5E20"/>
      <sz val="10"/>
    </font>
    <font>
      <name val="Arial"/>
      <b val="1"/>
      <color rgb="003949AB"/>
      <sz val="10"/>
    </font>
    <font>
      <name val="Arial"/>
      <b val="1"/>
      <sz val="10"/>
    </font>
    <font>
      <name val="Arial"/>
      <sz val="10"/>
    </font>
  </fonts>
  <fills count="21">
    <fill>
      <patternFill/>
    </fill>
    <fill>
      <patternFill patternType="gray125"/>
    </fill>
    <fill>
      <patternFill patternType="solid">
        <fgColor rgb="000C3547"/>
      </patternFill>
    </fill>
    <fill>
      <patternFill patternType="solid">
        <fgColor rgb="00E8EEF2"/>
      </patternFill>
    </fill>
    <fill>
      <patternFill patternType="solid">
        <fgColor rgb="001565C0"/>
      </patternFill>
    </fill>
    <fill>
      <patternFill patternType="solid">
        <fgColor rgb="00F5F8FA"/>
      </patternFill>
    </fill>
    <fill>
      <patternFill patternType="solid">
        <fgColor rgb="00FFFDE7"/>
      </patternFill>
    </fill>
    <fill>
      <patternFill patternType="solid">
        <fgColor rgb="00FFFFFF"/>
      </patternFill>
    </fill>
    <fill>
      <patternFill patternType="solid">
        <fgColor rgb="00FAFAFA"/>
      </patternFill>
    </fill>
    <fill>
      <patternFill patternType="solid">
        <fgColor rgb="00B71C1C"/>
      </patternFill>
    </fill>
    <fill>
      <patternFill patternType="solid">
        <fgColor rgb="0037474F"/>
      </patternFill>
    </fill>
    <fill>
      <patternFill patternType="solid">
        <fgColor rgb="00FFF3E0"/>
      </patternFill>
    </fill>
    <fill>
      <patternFill patternType="solid">
        <fgColor rgb="00F5F5F5"/>
      </patternFill>
    </fill>
    <fill>
      <patternFill patternType="solid">
        <fgColor rgb="00E3F2FD"/>
      </patternFill>
    </fill>
    <fill>
      <patternFill patternType="solid">
        <fgColor rgb="00E8F5E9"/>
      </patternFill>
    </fill>
    <fill>
      <patternFill patternType="solid">
        <fgColor rgb="00FFF8F8"/>
      </patternFill>
    </fill>
    <fill>
      <patternFill patternType="solid">
        <fgColor rgb="00FFEBEE"/>
      </patternFill>
    </fill>
    <fill>
      <patternFill patternType="solid">
        <fgColor rgb="00E8EAF6"/>
      </patternFill>
    </fill>
    <fill>
      <patternFill patternType="solid">
        <fgColor rgb="004A148C"/>
      </patternFill>
    </fill>
    <fill>
      <patternFill patternType="solid">
        <fgColor rgb="00EEF2FF"/>
      </patternFill>
    </fill>
    <fill>
      <patternFill patternType="solid">
        <fgColor rgb="00F8F8F8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62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3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indent="1"/>
    </xf>
    <xf numFmtId="0" fontId="4" fillId="5" borderId="1" applyAlignment="1" pivotButton="0" quotePrefix="0" xfId="0">
      <alignment horizontal="left" vertical="center" indent="1"/>
    </xf>
    <xf numFmtId="164" fontId="5" fillId="6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 indent="1"/>
    </xf>
    <xf numFmtId="0" fontId="4" fillId="7" borderId="1" applyAlignment="1" pivotButton="0" quotePrefix="0" xfId="0">
      <alignment horizontal="left" vertical="center" indent="1"/>
    </xf>
    <xf numFmtId="165" fontId="5" fillId="6" borderId="1" applyAlignment="1" pivotButton="0" quotePrefix="0" xfId="0">
      <alignment horizontal="right" vertical="center"/>
    </xf>
    <xf numFmtId="0" fontId="6" fillId="7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 indent="1"/>
    </xf>
    <xf numFmtId="0" fontId="8" fillId="8" borderId="0" pivotButton="0" quotePrefix="0" xfId="0"/>
    <xf numFmtId="0" fontId="9" fillId="8" borderId="0" pivotButton="0" quotePrefix="0" xfId="0"/>
    <xf numFmtId="0" fontId="10" fillId="8" borderId="0" pivotButton="0" quotePrefix="0" xfId="0"/>
    <xf numFmtId="0" fontId="3" fillId="2" borderId="1" applyAlignment="1" pivotButton="0" quotePrefix="0" xfId="0">
      <alignment horizontal="left" vertical="center" indent="1"/>
    </xf>
    <xf numFmtId="0" fontId="3" fillId="9" borderId="1" applyAlignment="1" pivotButton="0" quotePrefix="0" xfId="0">
      <alignment horizontal="center" vertical="center"/>
    </xf>
    <xf numFmtId="0" fontId="3" fillId="10" borderId="1" applyAlignment="1" pivotButton="0" quotePrefix="0" xfId="0">
      <alignment horizontal="center" vertical="center"/>
    </xf>
    <xf numFmtId="164" fontId="4" fillId="5" borderId="1" applyAlignment="1" pivotButton="0" quotePrefix="0" xfId="0">
      <alignment horizontal="right" vertical="center"/>
    </xf>
    <xf numFmtId="164" fontId="11" fillId="11" borderId="1" applyAlignment="1" pivotButton="0" quotePrefix="0" xfId="0">
      <alignment horizontal="right" vertical="center"/>
    </xf>
    <xf numFmtId="165" fontId="12" fillId="12" borderId="1" applyAlignment="1" pivotButton="0" quotePrefix="0" xfId="0">
      <alignment horizontal="right" vertical="center"/>
    </xf>
    <xf numFmtId="0" fontId="4" fillId="7" borderId="1" applyAlignment="1" pivotButton="0" quotePrefix="0" xfId="0">
      <alignment horizontal="left" vertical="center" indent="2"/>
    </xf>
    <xf numFmtId="164" fontId="4" fillId="7" borderId="1" applyAlignment="1" pivotButton="0" quotePrefix="0" xfId="0">
      <alignment horizontal="right" vertical="center"/>
    </xf>
    <xf numFmtId="0" fontId="13" fillId="13" borderId="1" applyAlignment="1" pivotButton="0" quotePrefix="0" xfId="0">
      <alignment horizontal="left" vertical="center" indent="1"/>
    </xf>
    <xf numFmtId="164" fontId="13" fillId="13" borderId="1" applyAlignment="1" pivotButton="0" quotePrefix="0" xfId="0">
      <alignment horizontal="right" vertical="center"/>
    </xf>
    <xf numFmtId="164" fontId="13" fillId="11" borderId="1" applyAlignment="1" pivotButton="0" quotePrefix="0" xfId="0">
      <alignment horizontal="right" vertical="center"/>
    </xf>
    <xf numFmtId="0" fontId="14" fillId="7" borderId="1" applyAlignment="1" pivotButton="0" quotePrefix="0" xfId="0">
      <alignment horizontal="left" vertical="center" indent="1"/>
    </xf>
    <xf numFmtId="164" fontId="14" fillId="7" borderId="1" applyAlignment="1" pivotButton="0" quotePrefix="0" xfId="0">
      <alignment horizontal="right" vertical="center"/>
    </xf>
    <xf numFmtId="164" fontId="15" fillId="11" borderId="1" applyAlignment="1" pivotButton="0" quotePrefix="0" xfId="0">
      <alignment horizontal="right" vertical="center"/>
    </xf>
    <xf numFmtId="0" fontId="16" fillId="14" borderId="1" applyAlignment="1" pivotButton="0" quotePrefix="0" xfId="0">
      <alignment horizontal="left" vertical="center" indent="1"/>
    </xf>
    <xf numFmtId="164" fontId="16" fillId="14" borderId="1" applyAlignment="1" pivotButton="0" quotePrefix="0" xfId="0">
      <alignment horizontal="right" vertical="center"/>
    </xf>
    <xf numFmtId="164" fontId="16" fillId="11" borderId="1" applyAlignment="1" pivotButton="0" quotePrefix="0" xfId="0">
      <alignment horizontal="right" vertical="center"/>
    </xf>
    <xf numFmtId="0" fontId="3" fillId="10" borderId="1" applyAlignment="1" pivotButton="0" quotePrefix="0" xfId="0">
      <alignment horizontal="left" vertical="center" indent="1"/>
    </xf>
    <xf numFmtId="49" fontId="3" fillId="10" borderId="1" applyAlignment="1" pivotButton="0" quotePrefix="0" xfId="0">
      <alignment horizontal="right" vertical="center"/>
    </xf>
    <xf numFmtId="164" fontId="3" fillId="10" borderId="1" applyAlignment="1" pivotButton="0" quotePrefix="0" xfId="0">
      <alignment horizontal="right" vertical="center"/>
    </xf>
    <xf numFmtId="0" fontId="14" fillId="15" borderId="1" applyAlignment="1" pivotButton="0" quotePrefix="0" xfId="0">
      <alignment horizontal="left" vertical="center" indent="2"/>
    </xf>
    <xf numFmtId="164" fontId="14" fillId="15" borderId="1" applyAlignment="1" pivotButton="0" quotePrefix="0" xfId="0">
      <alignment horizontal="right" vertical="center"/>
    </xf>
    <xf numFmtId="0" fontId="14" fillId="7" borderId="1" applyAlignment="1" pivotButton="0" quotePrefix="0" xfId="0">
      <alignment horizontal="left" vertical="center" indent="2"/>
    </xf>
    <xf numFmtId="0" fontId="15" fillId="16" borderId="1" applyAlignment="1" pivotButton="0" quotePrefix="0" xfId="0">
      <alignment horizontal="left" vertical="center" indent="1"/>
    </xf>
    <xf numFmtId="164" fontId="15" fillId="16" borderId="1" applyAlignment="1" pivotButton="0" quotePrefix="0" xfId="0">
      <alignment horizontal="right" vertical="center"/>
    </xf>
    <xf numFmtId="0" fontId="17" fillId="17" borderId="1" applyAlignment="1" pivotButton="0" quotePrefix="0" xfId="0">
      <alignment horizontal="left" vertical="center" indent="1"/>
    </xf>
    <xf numFmtId="164" fontId="17" fillId="17" borderId="1" applyAlignment="1" pivotButton="0" quotePrefix="0" xfId="0">
      <alignment horizontal="right" vertical="center"/>
    </xf>
    <xf numFmtId="164" fontId="17" fillId="11" borderId="1" applyAlignment="1" pivotButton="0" quotePrefix="0" xfId="0">
      <alignment horizontal="right" vertical="center"/>
    </xf>
    <xf numFmtId="0" fontId="1" fillId="18" borderId="0" applyAlignment="1" pivotButton="0" quotePrefix="0" xfId="0">
      <alignment horizontal="left" vertical="center" indent="1"/>
    </xf>
    <xf numFmtId="0" fontId="3" fillId="18" borderId="1" applyAlignment="1" pivotButton="0" quotePrefix="0" xfId="0">
      <alignment horizontal="center" vertical="center"/>
    </xf>
    <xf numFmtId="0" fontId="19" fillId="7" borderId="1" applyAlignment="1" pivotButton="0" quotePrefix="0" xfId="0">
      <alignment horizontal="left" vertical="center" indent="1"/>
    </xf>
    <xf numFmtId="164" fontId="5" fillId="19" borderId="0" pivotButton="0" quotePrefix="0" xfId="0"/>
    <xf numFmtId="164" fontId="5" fillId="6" borderId="0" pivotButton="0" quotePrefix="0" xfId="0"/>
    <xf numFmtId="164" fontId="19" fillId="7" borderId="1" applyAlignment="1" pivotButton="0" quotePrefix="0" xfId="0">
      <alignment horizontal="right" vertical="center"/>
    </xf>
    <xf numFmtId="165" fontId="19" fillId="7" borderId="1" applyAlignment="1" pivotButton="0" quotePrefix="0" xfId="0">
      <alignment horizontal="right" vertical="center"/>
    </xf>
    <xf numFmtId="0" fontId="19" fillId="7" borderId="1" applyAlignment="1" pivotButton="0" quotePrefix="0" xfId="0">
      <alignment horizontal="center" vertical="center"/>
    </xf>
    <xf numFmtId="0" fontId="19" fillId="7" borderId="1" applyAlignment="1" pivotButton="0" quotePrefix="0" xfId="0">
      <alignment horizontal="left" vertical="center"/>
    </xf>
    <xf numFmtId="0" fontId="19" fillId="20" borderId="1" applyAlignment="1" pivotButton="0" quotePrefix="0" xfId="0">
      <alignment horizontal="left" vertical="center" indent="1"/>
    </xf>
    <xf numFmtId="164" fontId="19" fillId="20" borderId="1" applyAlignment="1" pivotButton="0" quotePrefix="0" xfId="0">
      <alignment horizontal="right" vertical="center"/>
    </xf>
    <xf numFmtId="165" fontId="19" fillId="20" borderId="1" applyAlignment="1" pivotButton="0" quotePrefix="0" xfId="0">
      <alignment horizontal="right" vertical="center"/>
    </xf>
    <xf numFmtId="0" fontId="19" fillId="20" borderId="1" applyAlignment="1" pivotButton="0" quotePrefix="0" xfId="0">
      <alignment horizontal="center" vertical="center"/>
    </xf>
    <xf numFmtId="0" fontId="19" fillId="20" borderId="1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 indent="1"/>
    </xf>
    <xf numFmtId="0" fontId="4" fillId="0" borderId="0" applyAlignment="1" pivotButton="0" quotePrefix="0" xfId="0">
      <alignment horizontal="left" vertical="center" indent="1"/>
    </xf>
    <xf numFmtId="0" fontId="3" fillId="4" borderId="0" applyAlignment="1" pivotButton="0" quotePrefix="0" xfId="0">
      <alignment horizontal="left" vertical="center" indent="1"/>
    </xf>
    <xf numFmtId="0" fontId="3" fillId="9" borderId="0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3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14" customWidth="1" min="3" max="3"/>
    <col width="35" customWidth="1" min="4" max="4"/>
  </cols>
  <sheetData>
    <row r="1" ht="38" customHeight="1">
      <c r="A1" s="1" t="inlineStr">
        <is>
          <t>⚙️ Asumsi &amp; Parameter — Laporan Keuangan 2024</t>
        </is>
      </c>
    </row>
    <row r="2" ht="20" customHeight="1">
      <c r="A2" s="2" t="inlineStr">
        <is>
          <t>Ubah nilai di kolom kuning untuk menyesuaikan model dengan kondisi perusahaanmu.</t>
        </is>
      </c>
    </row>
    <row r="3" ht="8" customHeight="1"/>
    <row r="4" ht="24" customHeight="1">
      <c r="A4" s="3" t="inlineStr">
        <is>
          <t>Parameter</t>
        </is>
      </c>
      <c r="B4" s="3" t="inlineStr">
        <is>
          <t>Nilai</t>
        </is>
      </c>
      <c r="C4" s="3" t="inlineStr">
        <is>
          <t>Format</t>
        </is>
      </c>
      <c r="D4" s="3" t="inlineStr">
        <is>
          <t>Keterangan</t>
        </is>
      </c>
    </row>
    <row r="5" ht="20" customHeight="1">
      <c r="A5" s="4" t="inlineStr">
        <is>
          <t>▌ PENDAPATAN</t>
        </is>
      </c>
    </row>
    <row r="6" ht="22" customHeight="1">
      <c r="A6" s="5" t="inlineStr">
        <is>
          <t>Target Penjualan Jan (Rp)</t>
        </is>
      </c>
      <c r="B6" s="6" t="n">
        <v>850000000</v>
      </c>
      <c r="C6" s="7" t="inlineStr">
        <is>
          <t>Rp#,##0</t>
        </is>
      </c>
      <c r="D6" s="8" t="inlineStr">
        <is>
          <t>Basis bulan pertama</t>
        </is>
      </c>
    </row>
    <row r="7" ht="22" customHeight="1">
      <c r="A7" s="9" t="inlineStr">
        <is>
          <t>Growth Rate Bulanan (%)</t>
        </is>
      </c>
      <c r="B7" s="10" t="n">
        <v>0.05</v>
      </c>
      <c r="C7" s="11" t="inlineStr">
        <is>
          <t>0.0%</t>
        </is>
      </c>
      <c r="D7" s="12" t="inlineStr">
        <is>
          <t>Pertumbuhan penjualan tiap bulan</t>
        </is>
      </c>
    </row>
    <row r="8" ht="22" customHeight="1">
      <c r="A8" s="5" t="inlineStr">
        <is>
          <t>Diskon Rata-rata (%)</t>
        </is>
      </c>
      <c r="B8" s="10" t="n">
        <v>0.08</v>
      </c>
      <c r="C8" s="7" t="inlineStr">
        <is>
          <t>0.0%</t>
        </is>
      </c>
      <c r="D8" s="8" t="inlineStr">
        <is>
          <t>Dari total penjualan kotor</t>
        </is>
      </c>
    </row>
    <row r="9" ht="20" customHeight="1">
      <c r="A9" s="4" t="inlineStr">
        <is>
          <t>▌ HARGA POKOK PENJUALAN</t>
        </is>
      </c>
    </row>
    <row r="10" ht="22" customHeight="1">
      <c r="A10" s="5" t="inlineStr">
        <is>
          <t>HPP sebagai % Penjualan Bersih</t>
        </is>
      </c>
      <c r="B10" s="10" t="n">
        <v>0.55</v>
      </c>
      <c r="C10" s="7" t="inlineStr">
        <is>
          <t>0.0%</t>
        </is>
      </c>
      <c r="D10" s="8" t="inlineStr">
        <is>
          <t>Cost of Goods Sold ratio</t>
        </is>
      </c>
    </row>
    <row r="11" ht="20" customHeight="1">
      <c r="A11" s="4" t="inlineStr">
        <is>
          <t>▌ BIAYA OPERASIONAL</t>
        </is>
      </c>
    </row>
    <row r="12" ht="22" customHeight="1">
      <c r="A12" s="5" t="inlineStr">
        <is>
          <t>Gaji &amp; Tunjangan (Rp/bulan)</t>
        </is>
      </c>
      <c r="B12" s="6" t="n">
        <v>280000000</v>
      </c>
      <c r="C12" s="7" t="inlineStr">
        <is>
          <t>Rp#,##0</t>
        </is>
      </c>
      <c r="D12" s="8" t="inlineStr">
        <is>
          <t>Total payroll semua departemen</t>
        </is>
      </c>
    </row>
    <row r="13" ht="22" customHeight="1">
      <c r="A13" s="9" t="inlineStr">
        <is>
          <t>Biaya Pemasaran (% Penjualan)</t>
        </is>
      </c>
      <c r="B13" s="10" t="n">
        <v>0.05</v>
      </c>
      <c r="C13" s="11" t="inlineStr">
        <is>
          <t>0.0%</t>
        </is>
      </c>
      <c r="D13" s="12" t="inlineStr">
        <is>
          <t>Marketing spend</t>
        </is>
      </c>
    </row>
    <row r="14" ht="22" customHeight="1">
      <c r="A14" s="5" t="inlineStr">
        <is>
          <t>Sewa Kantor (Rp/bulan)</t>
        </is>
      </c>
      <c r="B14" s="6" t="n">
        <v>45000000</v>
      </c>
      <c r="C14" s="7" t="inlineStr">
        <is>
          <t>Rp#,##0</t>
        </is>
      </c>
      <c r="D14" s="8" t="inlineStr">
        <is>
          <t>Fixed cost</t>
        </is>
      </c>
    </row>
    <row r="15" ht="22" customHeight="1">
      <c r="A15" s="9" t="inlineStr">
        <is>
          <t>Utilitas &amp; Listrik (Rp/bulan)</t>
        </is>
      </c>
      <c r="B15" s="6" t="n">
        <v>12000000</v>
      </c>
      <c r="C15" s="11" t="inlineStr">
        <is>
          <t>Rp#,##0</t>
        </is>
      </c>
      <c r="D15" s="12" t="inlineStr">
        <is>
          <t>Fixed cost</t>
        </is>
      </c>
    </row>
    <row r="16" ht="22" customHeight="1">
      <c r="A16" s="5" t="inlineStr">
        <is>
          <t>Penyusutan (Rp/bulan)</t>
        </is>
      </c>
      <c r="B16" s="6" t="n">
        <v>8500000</v>
      </c>
      <c r="C16" s="7" t="inlineStr">
        <is>
          <t>Rp#,##0</t>
        </is>
      </c>
      <c r="D16" s="8" t="inlineStr">
        <is>
          <t>Aset tetap</t>
        </is>
      </c>
    </row>
    <row r="17" ht="22" customHeight="1">
      <c r="A17" s="9" t="inlineStr">
        <is>
          <t>Biaya Lain-lain (% Penjualan)</t>
        </is>
      </c>
      <c r="B17" s="10" t="n">
        <v>0.02</v>
      </c>
      <c r="C17" s="11" t="inlineStr">
        <is>
          <t>0.0%</t>
        </is>
      </c>
      <c r="D17" s="12" t="inlineStr">
        <is>
          <t>Miscellaneous</t>
        </is>
      </c>
    </row>
    <row r="18" ht="20" customHeight="1">
      <c r="A18" s="4" t="inlineStr">
        <is>
          <t>▌ PAJAK</t>
        </is>
      </c>
    </row>
    <row r="19" ht="22" customHeight="1">
      <c r="A19" s="9" t="inlineStr">
        <is>
          <t>Tarif Pajak PPh Badan (%)</t>
        </is>
      </c>
      <c r="B19" s="10" t="n">
        <v>0.22</v>
      </c>
      <c r="C19" s="11" t="inlineStr">
        <is>
          <t>0.0%</t>
        </is>
      </c>
      <c r="D19" s="12" t="inlineStr">
        <is>
          <t>Sesuai UU HPP 2021</t>
        </is>
      </c>
    </row>
    <row r="21">
      <c r="A21" s="13" t="inlineStr">
        <is>
          <t>🔵 Teks biru = input yang bisa diubah</t>
        </is>
      </c>
    </row>
    <row r="22">
      <c r="A22" s="14" t="inlineStr">
        <is>
          <t>🟡 Background kuning = sel input utama</t>
        </is>
      </c>
    </row>
    <row r="23">
      <c r="A23" s="15" t="inlineStr">
        <is>
          <t>⚫ Teks hitam = hasil formula (jangan diubah manual)</t>
        </is>
      </c>
    </row>
  </sheetData>
  <mergeCells count="6">
    <mergeCell ref="A1:D1"/>
    <mergeCell ref="A5:D5"/>
    <mergeCell ref="A9:D9"/>
    <mergeCell ref="A18:D18"/>
    <mergeCell ref="A2:D2"/>
    <mergeCell ref="A11:D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21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6" customWidth="1" min="14" max="14"/>
    <col width="12" customWidth="1" min="15" max="15"/>
  </cols>
  <sheetData>
    <row r="1" ht="38" customHeight="1">
      <c r="A1" s="1" t="inlineStr">
        <is>
          <t>📊 Laporan Laba Rugi (P&amp;L) — PT Sejahtera Mandiri 2024</t>
        </is>
      </c>
    </row>
    <row r="2" ht="20" customHeight="1">
      <c r="A2" s="2" t="inlineStr">
        <is>
          <t>Semua angka linked ke sheet Asumsi. Update asumsi → P&amp;L otomatis berubah.</t>
        </is>
      </c>
    </row>
    <row r="3" ht="8" customHeight="1"/>
    <row r="4" ht="26" customHeight="1">
      <c r="A4" s="16" t="inlineStr">
        <is>
          <t>Pos Keuangan</t>
        </is>
      </c>
      <c r="B4" s="3" t="inlineStr">
        <is>
          <t>Jan</t>
        </is>
      </c>
      <c r="C4" s="3" t="inlineStr">
        <is>
          <t>Feb</t>
        </is>
      </c>
      <c r="D4" s="3" t="inlineStr">
        <is>
          <t>Mar</t>
        </is>
      </c>
      <c r="E4" s="3" t="inlineStr">
        <is>
          <t>Apr</t>
        </is>
      </c>
      <c r="F4" s="3" t="inlineStr">
        <is>
          <t>Mei</t>
        </is>
      </c>
      <c r="G4" s="3" t="inlineStr">
        <is>
          <t>Jun</t>
        </is>
      </c>
      <c r="H4" s="3" t="inlineStr">
        <is>
          <t>Jul</t>
        </is>
      </c>
      <c r="I4" s="3" t="inlineStr">
        <is>
          <t>Agu</t>
        </is>
      </c>
      <c r="J4" s="3" t="inlineStr">
        <is>
          <t>Sep</t>
        </is>
      </c>
      <c r="K4" s="3" t="inlineStr">
        <is>
          <t>Okt</t>
        </is>
      </c>
      <c r="L4" s="3" t="inlineStr">
        <is>
          <t>Nov</t>
        </is>
      </c>
      <c r="M4" s="3" t="inlineStr">
        <is>
          <t>Des</t>
        </is>
      </c>
      <c r="N4" s="17" t="inlineStr">
        <is>
          <t>TOTAL 2024</t>
        </is>
      </c>
      <c r="O4" s="18" t="inlineStr">
        <is>
          <t>% Penjualan</t>
        </is>
      </c>
    </row>
    <row r="5" ht="22" customHeight="1">
      <c r="A5" s="5" t="inlineStr">
        <is>
          <t>Penjualan Kotor</t>
        </is>
      </c>
      <c r="B5" s="19">
        <f>'Asumsi'!B6</f>
        <v/>
      </c>
      <c r="C5" s="19">
        <f>B5*(1+'Asumsi'!B7)</f>
        <v/>
      </c>
      <c r="D5" s="19">
        <f>C5*(1+'Asumsi'!B7)</f>
        <v/>
      </c>
      <c r="E5" s="19">
        <f>D5*(1+'Asumsi'!B7)</f>
        <v/>
      </c>
      <c r="F5" s="19">
        <f>E5*(1+'Asumsi'!B7)</f>
        <v/>
      </c>
      <c r="G5" s="19">
        <f>F5*(1+'Asumsi'!B7)</f>
        <v/>
      </c>
      <c r="H5" s="19">
        <f>G5*(1+'Asumsi'!B7)</f>
        <v/>
      </c>
      <c r="I5" s="19">
        <f>H5*(1+'Asumsi'!B7)</f>
        <v/>
      </c>
      <c r="J5" s="19">
        <f>I5*(1+'Asumsi'!B7)</f>
        <v/>
      </c>
      <c r="K5" s="19">
        <f>J5*(1+'Asumsi'!B7)</f>
        <v/>
      </c>
      <c r="L5" s="19">
        <f>K5*(1+'Asumsi'!B7)</f>
        <v/>
      </c>
      <c r="M5" s="19">
        <f>L5*(1+'Asumsi'!B7)</f>
        <v/>
      </c>
      <c r="N5" s="20">
        <f>SUM(B5:M5)</f>
        <v/>
      </c>
      <c r="O5" s="21">
        <f>IFERROR(N5/N7,0)</f>
        <v/>
      </c>
    </row>
    <row r="6" ht="22" customHeight="1">
      <c r="A6" s="22" t="inlineStr">
        <is>
          <t xml:space="preserve">  Diskon &amp; Retur</t>
        </is>
      </c>
      <c r="B6" s="23">
        <f>-B5*'Asumsi'!B8</f>
        <v/>
      </c>
      <c r="C6" s="23">
        <f>-C5*'Asumsi'!B8</f>
        <v/>
      </c>
      <c r="D6" s="23">
        <f>-D5*'Asumsi'!B8</f>
        <v/>
      </c>
      <c r="E6" s="23">
        <f>-E5*'Asumsi'!B8</f>
        <v/>
      </c>
      <c r="F6" s="23">
        <f>-F5*'Asumsi'!B8</f>
        <v/>
      </c>
      <c r="G6" s="23">
        <f>-G5*'Asumsi'!B8</f>
        <v/>
      </c>
      <c r="H6" s="23">
        <f>-H5*'Asumsi'!B8</f>
        <v/>
      </c>
      <c r="I6" s="23">
        <f>-I5*'Asumsi'!B8</f>
        <v/>
      </c>
      <c r="J6" s="23">
        <f>-J5*'Asumsi'!B8</f>
        <v/>
      </c>
      <c r="K6" s="23">
        <f>-K5*'Asumsi'!B8</f>
        <v/>
      </c>
      <c r="L6" s="23">
        <f>-L5*'Asumsi'!B8</f>
        <v/>
      </c>
      <c r="M6" s="23">
        <f>-M5*'Asumsi'!B8</f>
        <v/>
      </c>
      <c r="N6" s="20">
        <f>SUM(B6:M6)</f>
        <v/>
      </c>
      <c r="O6" s="21">
        <f>IFERROR(N6/N7,0)</f>
        <v/>
      </c>
    </row>
    <row r="7" ht="22" customHeight="1">
      <c r="A7" s="24" t="inlineStr">
        <is>
          <t>Penjualan Bersih (Net Sales)</t>
        </is>
      </c>
      <c r="B7" s="25">
        <f>B5+B6</f>
        <v/>
      </c>
      <c r="C7" s="25">
        <f>C5+C6</f>
        <v/>
      </c>
      <c r="D7" s="25">
        <f>D5+D6</f>
        <v/>
      </c>
      <c r="E7" s="25">
        <f>E5+E6</f>
        <v/>
      </c>
      <c r="F7" s="25">
        <f>F5+F6</f>
        <v/>
      </c>
      <c r="G7" s="25">
        <f>G5+G6</f>
        <v/>
      </c>
      <c r="H7" s="25">
        <f>H5+H6</f>
        <v/>
      </c>
      <c r="I7" s="25">
        <f>I5+I6</f>
        <v/>
      </c>
      <c r="J7" s="25">
        <f>J5+J6</f>
        <v/>
      </c>
      <c r="K7" s="25">
        <f>K5+K6</f>
        <v/>
      </c>
      <c r="L7" s="25">
        <f>L5+L6</f>
        <v/>
      </c>
      <c r="M7" s="25">
        <f>M5+M6</f>
        <v/>
      </c>
      <c r="N7" s="26">
        <f>SUM(B7:M7)</f>
        <v/>
      </c>
      <c r="O7" s="21">
        <f>IFERROR(N7/N7,0)</f>
        <v/>
      </c>
    </row>
    <row r="8" ht="22" customHeight="1">
      <c r="A8" s="27" t="inlineStr">
        <is>
          <t>Harga Pokok Penjualan (HPP)</t>
        </is>
      </c>
      <c r="B8" s="28">
        <f>-B7*'Asumsi'!B10</f>
        <v/>
      </c>
      <c r="C8" s="28">
        <f>-C7*'Asumsi'!B10</f>
        <v/>
      </c>
      <c r="D8" s="28">
        <f>-D7*'Asumsi'!B10</f>
        <v/>
      </c>
      <c r="E8" s="28">
        <f>-E7*'Asumsi'!B10</f>
        <v/>
      </c>
      <c r="F8" s="28">
        <f>-F7*'Asumsi'!B10</f>
        <v/>
      </c>
      <c r="G8" s="28">
        <f>-G7*'Asumsi'!B10</f>
        <v/>
      </c>
      <c r="H8" s="28">
        <f>-H7*'Asumsi'!B10</f>
        <v/>
      </c>
      <c r="I8" s="28">
        <f>-I7*'Asumsi'!B10</f>
        <v/>
      </c>
      <c r="J8" s="28">
        <f>-J7*'Asumsi'!B10</f>
        <v/>
      </c>
      <c r="K8" s="28">
        <f>-K7*'Asumsi'!B10</f>
        <v/>
      </c>
      <c r="L8" s="28">
        <f>-L7*'Asumsi'!B10</f>
        <v/>
      </c>
      <c r="M8" s="28">
        <f>-M7*'Asumsi'!B10</f>
        <v/>
      </c>
      <c r="N8" s="29">
        <f>SUM(B8:M8)</f>
        <v/>
      </c>
      <c r="O8" s="21">
        <f>IFERROR(N8/N7,0)</f>
        <v/>
      </c>
    </row>
    <row r="9" ht="22" customHeight="1">
      <c r="A9" s="30" t="inlineStr">
        <is>
          <t>LABA KOTOR (Gross Profit)</t>
        </is>
      </c>
      <c r="B9" s="31">
        <f>B7+B8</f>
        <v/>
      </c>
      <c r="C9" s="31">
        <f>C7+C8</f>
        <v/>
      </c>
      <c r="D9" s="31">
        <f>D7+D8</f>
        <v/>
      </c>
      <c r="E9" s="31">
        <f>E7+E8</f>
        <v/>
      </c>
      <c r="F9" s="31">
        <f>F7+F8</f>
        <v/>
      </c>
      <c r="G9" s="31">
        <f>G7+G8</f>
        <v/>
      </c>
      <c r="H9" s="31">
        <f>H7+H8</f>
        <v/>
      </c>
      <c r="I9" s="31">
        <f>I7+I8</f>
        <v/>
      </c>
      <c r="J9" s="31">
        <f>J7+J8</f>
        <v/>
      </c>
      <c r="K9" s="31">
        <f>K7+K8</f>
        <v/>
      </c>
      <c r="L9" s="31">
        <f>L7+L8</f>
        <v/>
      </c>
      <c r="M9" s="31">
        <f>M7+M8</f>
        <v/>
      </c>
      <c r="N9" s="32">
        <f>SUM(B9:M9)</f>
        <v/>
      </c>
      <c r="O9" s="21">
        <f>IFERROR(N9/N7,0)</f>
        <v/>
      </c>
    </row>
    <row r="10" ht="20" customHeight="1">
      <c r="A10" s="33" t="inlineStr">
        <is>
          <t>── BIAYA OPERASIONAL ──</t>
        </is>
      </c>
      <c r="B10" s="34" t="n"/>
      <c r="C10" s="34" t="n"/>
      <c r="D10" s="34" t="n"/>
      <c r="E10" s="34" t="n"/>
      <c r="F10" s="34" t="n"/>
      <c r="G10" s="34" t="n"/>
      <c r="H10" s="34" t="n"/>
      <c r="I10" s="34" t="n"/>
      <c r="J10" s="34" t="n"/>
      <c r="K10" s="34" t="n"/>
      <c r="L10" s="34" t="n"/>
      <c r="M10" s="34" t="n"/>
      <c r="N10" s="35" t="n"/>
      <c r="O10" s="21" t="n"/>
    </row>
    <row r="12" ht="22" customHeight="1">
      <c r="A12" s="36" t="inlineStr">
        <is>
          <t xml:space="preserve">  Gaji &amp; Tunjangan</t>
        </is>
      </c>
      <c r="B12" s="37">
        <f>-'Asumsi'!B12</f>
        <v/>
      </c>
      <c r="C12" s="37">
        <f>-'Asumsi'!B12</f>
        <v/>
      </c>
      <c r="D12" s="37">
        <f>-'Asumsi'!B12</f>
        <v/>
      </c>
      <c r="E12" s="37">
        <f>-'Asumsi'!B12</f>
        <v/>
      </c>
      <c r="F12" s="37">
        <f>-'Asumsi'!B12</f>
        <v/>
      </c>
      <c r="G12" s="37">
        <f>-'Asumsi'!B12</f>
        <v/>
      </c>
      <c r="H12" s="37">
        <f>-'Asumsi'!B12</f>
        <v/>
      </c>
      <c r="I12" s="37">
        <f>-'Asumsi'!B12</f>
        <v/>
      </c>
      <c r="J12" s="37">
        <f>-'Asumsi'!B12</f>
        <v/>
      </c>
      <c r="K12" s="37">
        <f>-'Asumsi'!B12</f>
        <v/>
      </c>
      <c r="L12" s="37">
        <f>-'Asumsi'!B12</f>
        <v/>
      </c>
      <c r="M12" s="37">
        <f>-'Asumsi'!B12</f>
        <v/>
      </c>
      <c r="N12" s="29">
        <f>SUM(B12:M12)</f>
        <v/>
      </c>
      <c r="O12" s="21">
        <f>IFERROR(N12/N7,0)</f>
        <v/>
      </c>
    </row>
    <row r="13" ht="22" customHeight="1">
      <c r="A13" s="38" t="inlineStr">
        <is>
          <t xml:space="preserve">  Biaya Pemasaran</t>
        </is>
      </c>
      <c r="B13" s="28">
        <f>-B7*'Asumsi'!B13</f>
        <v/>
      </c>
      <c r="C13" s="28">
        <f>-C7*'Asumsi'!B13</f>
        <v/>
      </c>
      <c r="D13" s="28">
        <f>-D7*'Asumsi'!B13</f>
        <v/>
      </c>
      <c r="E13" s="28">
        <f>-E7*'Asumsi'!B13</f>
        <v/>
      </c>
      <c r="F13" s="28">
        <f>-F7*'Asumsi'!B13</f>
        <v/>
      </c>
      <c r="G13" s="28">
        <f>-G7*'Asumsi'!B13</f>
        <v/>
      </c>
      <c r="H13" s="28">
        <f>-H7*'Asumsi'!B13</f>
        <v/>
      </c>
      <c r="I13" s="28">
        <f>-I7*'Asumsi'!B13</f>
        <v/>
      </c>
      <c r="J13" s="28">
        <f>-J7*'Asumsi'!B13</f>
        <v/>
      </c>
      <c r="K13" s="28">
        <f>-K7*'Asumsi'!B13</f>
        <v/>
      </c>
      <c r="L13" s="28">
        <f>-L7*'Asumsi'!B13</f>
        <v/>
      </c>
      <c r="M13" s="28">
        <f>-M7*'Asumsi'!B13</f>
        <v/>
      </c>
      <c r="N13" s="29">
        <f>SUM(B13:M13)</f>
        <v/>
      </c>
      <c r="O13" s="21">
        <f>IFERROR(N13/N7,0)</f>
        <v/>
      </c>
    </row>
    <row r="14" ht="22" customHeight="1">
      <c r="A14" s="36" t="inlineStr">
        <is>
          <t xml:space="preserve">  Sewa Kantor</t>
        </is>
      </c>
      <c r="B14" s="37">
        <f>-'Asumsi'!B14</f>
        <v/>
      </c>
      <c r="C14" s="37">
        <f>-'Asumsi'!B14</f>
        <v/>
      </c>
      <c r="D14" s="37">
        <f>-'Asumsi'!B14</f>
        <v/>
      </c>
      <c r="E14" s="37">
        <f>-'Asumsi'!B14</f>
        <v/>
      </c>
      <c r="F14" s="37">
        <f>-'Asumsi'!B14</f>
        <v/>
      </c>
      <c r="G14" s="37">
        <f>-'Asumsi'!B14</f>
        <v/>
      </c>
      <c r="H14" s="37">
        <f>-'Asumsi'!B14</f>
        <v/>
      </c>
      <c r="I14" s="37">
        <f>-'Asumsi'!B14</f>
        <v/>
      </c>
      <c r="J14" s="37">
        <f>-'Asumsi'!B14</f>
        <v/>
      </c>
      <c r="K14" s="37">
        <f>-'Asumsi'!B14</f>
        <v/>
      </c>
      <c r="L14" s="37">
        <f>-'Asumsi'!B14</f>
        <v/>
      </c>
      <c r="M14" s="37">
        <f>-'Asumsi'!B14</f>
        <v/>
      </c>
      <c r="N14" s="29">
        <f>SUM(B14:M14)</f>
        <v/>
      </c>
      <c r="O14" s="21">
        <f>IFERROR(N14/N7,0)</f>
        <v/>
      </c>
    </row>
    <row r="15" ht="22" customHeight="1">
      <c r="A15" s="38" t="inlineStr">
        <is>
          <t xml:space="preserve">  Utilitas &amp; Listrik</t>
        </is>
      </c>
      <c r="B15" s="28">
        <f>-'Asumsi'!B15</f>
        <v/>
      </c>
      <c r="C15" s="28">
        <f>-'Asumsi'!B15</f>
        <v/>
      </c>
      <c r="D15" s="28">
        <f>-'Asumsi'!B15</f>
        <v/>
      </c>
      <c r="E15" s="28">
        <f>-'Asumsi'!B15</f>
        <v/>
      </c>
      <c r="F15" s="28">
        <f>-'Asumsi'!B15</f>
        <v/>
      </c>
      <c r="G15" s="28">
        <f>-'Asumsi'!B15</f>
        <v/>
      </c>
      <c r="H15" s="28">
        <f>-'Asumsi'!B15</f>
        <v/>
      </c>
      <c r="I15" s="28">
        <f>-'Asumsi'!B15</f>
        <v/>
      </c>
      <c r="J15" s="28">
        <f>-'Asumsi'!B15</f>
        <v/>
      </c>
      <c r="K15" s="28">
        <f>-'Asumsi'!B15</f>
        <v/>
      </c>
      <c r="L15" s="28">
        <f>-'Asumsi'!B15</f>
        <v/>
      </c>
      <c r="M15" s="28">
        <f>-'Asumsi'!B15</f>
        <v/>
      </c>
      <c r="N15" s="29">
        <f>SUM(B15:M15)</f>
        <v/>
      </c>
      <c r="O15" s="21">
        <f>IFERROR(N15/N7,0)</f>
        <v/>
      </c>
    </row>
    <row r="16" ht="22" customHeight="1">
      <c r="A16" s="36" t="inlineStr">
        <is>
          <t xml:space="preserve">  Penyusutan</t>
        </is>
      </c>
      <c r="B16" s="37">
        <f>-'Asumsi'!B16</f>
        <v/>
      </c>
      <c r="C16" s="37">
        <f>-'Asumsi'!B16</f>
        <v/>
      </c>
      <c r="D16" s="37">
        <f>-'Asumsi'!B16</f>
        <v/>
      </c>
      <c r="E16" s="37">
        <f>-'Asumsi'!B16</f>
        <v/>
      </c>
      <c r="F16" s="37">
        <f>-'Asumsi'!B16</f>
        <v/>
      </c>
      <c r="G16" s="37">
        <f>-'Asumsi'!B16</f>
        <v/>
      </c>
      <c r="H16" s="37">
        <f>-'Asumsi'!B16</f>
        <v/>
      </c>
      <c r="I16" s="37">
        <f>-'Asumsi'!B16</f>
        <v/>
      </c>
      <c r="J16" s="37">
        <f>-'Asumsi'!B16</f>
        <v/>
      </c>
      <c r="K16" s="37">
        <f>-'Asumsi'!B16</f>
        <v/>
      </c>
      <c r="L16" s="37">
        <f>-'Asumsi'!B16</f>
        <v/>
      </c>
      <c r="M16" s="37">
        <f>-'Asumsi'!B16</f>
        <v/>
      </c>
      <c r="N16" s="29">
        <f>SUM(B16:M16)</f>
        <v/>
      </c>
      <c r="O16" s="21">
        <f>IFERROR(N16/N7,0)</f>
        <v/>
      </c>
    </row>
    <row r="17" ht="22" customHeight="1">
      <c r="A17" s="38" t="inlineStr">
        <is>
          <t xml:space="preserve">  Biaya Lain-lain</t>
        </is>
      </c>
      <c r="B17" s="28">
        <f>-B7*'Asumsi'!B17</f>
        <v/>
      </c>
      <c r="C17" s="28">
        <f>-C7*'Asumsi'!B17</f>
        <v/>
      </c>
      <c r="D17" s="28">
        <f>-D7*'Asumsi'!B17</f>
        <v/>
      </c>
      <c r="E17" s="28">
        <f>-E7*'Asumsi'!B17</f>
        <v/>
      </c>
      <c r="F17" s="28">
        <f>-F7*'Asumsi'!B17</f>
        <v/>
      </c>
      <c r="G17" s="28">
        <f>-G7*'Asumsi'!B17</f>
        <v/>
      </c>
      <c r="H17" s="28">
        <f>-H7*'Asumsi'!B17</f>
        <v/>
      </c>
      <c r="I17" s="28">
        <f>-I7*'Asumsi'!B17</f>
        <v/>
      </c>
      <c r="J17" s="28">
        <f>-J7*'Asumsi'!B17</f>
        <v/>
      </c>
      <c r="K17" s="28">
        <f>-K7*'Asumsi'!B17</f>
        <v/>
      </c>
      <c r="L17" s="28">
        <f>-L7*'Asumsi'!B17</f>
        <v/>
      </c>
      <c r="M17" s="28">
        <f>-M7*'Asumsi'!B17</f>
        <v/>
      </c>
      <c r="N17" s="29">
        <f>SUM(B17:M17)</f>
        <v/>
      </c>
      <c r="O17" s="21">
        <f>IFERROR(N17/N7,0)</f>
        <v/>
      </c>
    </row>
    <row r="18" ht="22" customHeight="1">
      <c r="A18" s="39" t="inlineStr">
        <is>
          <t>Total Biaya Operasional</t>
        </is>
      </c>
      <c r="B18" s="40">
        <f>SUM(B12:B17)</f>
        <v/>
      </c>
      <c r="C18" s="40">
        <f>SUM(C12:C17)</f>
        <v/>
      </c>
      <c r="D18" s="40">
        <f>SUM(D12:D17)</f>
        <v/>
      </c>
      <c r="E18" s="40">
        <f>SUM(E12:E17)</f>
        <v/>
      </c>
      <c r="F18" s="40">
        <f>SUM(F12:F17)</f>
        <v/>
      </c>
      <c r="G18" s="40">
        <f>SUM(G12:G17)</f>
        <v/>
      </c>
      <c r="H18" s="40">
        <f>SUM(H12:H17)</f>
        <v/>
      </c>
      <c r="I18" s="40">
        <f>SUM(I12:I17)</f>
        <v/>
      </c>
      <c r="J18" s="40">
        <f>SUM(J12:J17)</f>
        <v/>
      </c>
      <c r="K18" s="40">
        <f>SUM(K12:K17)</f>
        <v/>
      </c>
      <c r="L18" s="40">
        <f>SUM(L12:L17)</f>
        <v/>
      </c>
      <c r="M18" s="40">
        <f>SUM(M12:M17)</f>
        <v/>
      </c>
      <c r="N18" s="29">
        <f>SUM(B18:M18)</f>
        <v/>
      </c>
      <c r="O18" s="21">
        <f>IFERROR(N18/N7,0)</f>
        <v/>
      </c>
    </row>
    <row r="19" ht="22" customHeight="1">
      <c r="A19" s="41" t="inlineStr">
        <is>
          <t>EBIT (Laba Operasional)</t>
        </is>
      </c>
      <c r="B19" s="42">
        <f>B9+B18</f>
        <v/>
      </c>
      <c r="C19" s="42">
        <f>C9+C18</f>
        <v/>
      </c>
      <c r="D19" s="42">
        <f>D9+D18</f>
        <v/>
      </c>
      <c r="E19" s="42">
        <f>E9+E18</f>
        <v/>
      </c>
      <c r="F19" s="42">
        <f>F9+F18</f>
        <v/>
      </c>
      <c r="G19" s="42">
        <f>G9+G18</f>
        <v/>
      </c>
      <c r="H19" s="42">
        <f>H9+H18</f>
        <v/>
      </c>
      <c r="I19" s="42">
        <f>I9+I18</f>
        <v/>
      </c>
      <c r="J19" s="42">
        <f>J9+J18</f>
        <v/>
      </c>
      <c r="K19" s="42">
        <f>K9+K18</f>
        <v/>
      </c>
      <c r="L19" s="42">
        <f>L9+L18</f>
        <v/>
      </c>
      <c r="M19" s="42">
        <f>M9+M18</f>
        <v/>
      </c>
      <c r="N19" s="43">
        <f>SUM(B19:M19)</f>
        <v/>
      </c>
      <c r="O19" s="21">
        <f>IFERROR(N19/N7,0)</f>
        <v/>
      </c>
    </row>
    <row r="20" ht="22" customHeight="1">
      <c r="A20" s="38" t="inlineStr">
        <is>
          <t xml:space="preserve">  Pajak Penghasilan (PPh)</t>
        </is>
      </c>
      <c r="B20" s="28">
        <f>IF(B19&gt;0,-B19*'Asumsi'!B19,0)</f>
        <v/>
      </c>
      <c r="C20" s="28">
        <f>IF(C19&gt;0,-C19*'Asumsi'!B19,0)</f>
        <v/>
      </c>
      <c r="D20" s="28">
        <f>IF(D19&gt;0,-D19*'Asumsi'!B19,0)</f>
        <v/>
      </c>
      <c r="E20" s="28">
        <f>IF(E19&gt;0,-E19*'Asumsi'!B19,0)</f>
        <v/>
      </c>
      <c r="F20" s="28">
        <f>IF(F19&gt;0,-F19*'Asumsi'!B19,0)</f>
        <v/>
      </c>
      <c r="G20" s="28">
        <f>IF(G19&gt;0,-G19*'Asumsi'!B19,0)</f>
        <v/>
      </c>
      <c r="H20" s="28">
        <f>IF(H19&gt;0,-H19*'Asumsi'!B19,0)</f>
        <v/>
      </c>
      <c r="I20" s="28">
        <f>IF(I19&gt;0,-I19*'Asumsi'!B19,0)</f>
        <v/>
      </c>
      <c r="J20" s="28">
        <f>IF(J19&gt;0,-J19*'Asumsi'!B19,0)</f>
        <v/>
      </c>
      <c r="K20" s="28">
        <f>IF(K19&gt;0,-K19*'Asumsi'!B19,0)</f>
        <v/>
      </c>
      <c r="L20" s="28">
        <f>IF(L19&gt;0,-L19*'Asumsi'!B19,0)</f>
        <v/>
      </c>
      <c r="M20" s="28">
        <f>IF(M19&gt;0,-M19*'Asumsi'!B19,0)</f>
        <v/>
      </c>
      <c r="N20" s="29">
        <f>SUM(B20:M20)</f>
        <v/>
      </c>
      <c r="O20" s="21">
        <f>IFERROR(N20/N7,0)</f>
        <v/>
      </c>
    </row>
    <row r="21" ht="22" customHeight="1">
      <c r="A21" s="30" t="inlineStr">
        <is>
          <t>LABA BERSIH (Net Profit)</t>
        </is>
      </c>
      <c r="B21" s="31">
        <f>B19+B20</f>
        <v/>
      </c>
      <c r="C21" s="31">
        <f>C19+C20</f>
        <v/>
      </c>
      <c r="D21" s="31">
        <f>D19+D20</f>
        <v/>
      </c>
      <c r="E21" s="31">
        <f>E19+E20</f>
        <v/>
      </c>
      <c r="F21" s="31">
        <f>F19+F20</f>
        <v/>
      </c>
      <c r="G21" s="31">
        <f>G19+G20</f>
        <v/>
      </c>
      <c r="H21" s="31">
        <f>H19+H20</f>
        <v/>
      </c>
      <c r="I21" s="31">
        <f>I19+I20</f>
        <v/>
      </c>
      <c r="J21" s="31">
        <f>J19+J20</f>
        <v/>
      </c>
      <c r="K21" s="31">
        <f>K19+K20</f>
        <v/>
      </c>
      <c r="L21" s="31">
        <f>L19+L20</f>
        <v/>
      </c>
      <c r="M21" s="31">
        <f>M19+M20</f>
        <v/>
      </c>
      <c r="N21" s="32">
        <f>SUM(B21:M21)</f>
        <v/>
      </c>
      <c r="O21" s="21">
        <f>IFERROR(N21/N7,0)</f>
        <v/>
      </c>
    </row>
  </sheetData>
  <mergeCells count="2">
    <mergeCell ref="A1:O1"/>
    <mergeCell ref="A2:O2"/>
  </mergeCells>
  <conditionalFormatting sqref="B21:N21">
    <cfRule type="colorScale" priority="1">
      <colorScale>
        <cfvo type="min"/>
        <cfvo type="max"/>
        <color rgb="00FFCDD2"/>
        <color rgb="00C8E6C9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0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8" customWidth="1" min="4" max="4"/>
    <col width="12" customWidth="1" min="5" max="5"/>
    <col width="20" customWidth="1" min="6" max="6"/>
    <col width="25" customWidth="1" min="7" max="7"/>
  </cols>
  <sheetData>
    <row r="1" ht="38" customHeight="1">
      <c r="A1" s="44" t="inlineStr">
        <is>
          <t>🎯 Analisis Varians — Budget vs Actual 2024</t>
        </is>
      </c>
    </row>
    <row r="2" ht="20" customHeight="1">
      <c r="A2" s="2" t="inlineStr">
        <is>
          <t>Bandingkan target anggaran dengan realisasi. Kolom kuning = isi actual setiap bulan.</t>
        </is>
      </c>
    </row>
    <row r="3" ht="8" customHeight="1"/>
    <row r="4" ht="26" customHeight="1">
      <c r="A4" s="45" t="inlineStr">
        <is>
          <t>Pos</t>
        </is>
      </c>
      <c r="B4" s="45" t="inlineStr">
        <is>
          <t>Budget (Rp)</t>
        </is>
      </c>
      <c r="C4" s="45" t="inlineStr">
        <is>
          <t>Actual (Rp)</t>
        </is>
      </c>
      <c r="D4" s="45" t="inlineStr">
        <is>
          <t>Varians (Rp)</t>
        </is>
      </c>
      <c r="E4" s="45" t="inlineStr">
        <is>
          <t>Varians (%)</t>
        </is>
      </c>
      <c r="F4" s="45" t="inlineStr">
        <is>
          <t>Status</t>
        </is>
      </c>
      <c r="G4" s="45" t="inlineStr">
        <is>
          <t>Catatan</t>
        </is>
      </c>
    </row>
    <row r="5" ht="22" customHeight="1">
      <c r="A5" s="46" t="inlineStr">
        <is>
          <t>Penjualan Bersih</t>
        </is>
      </c>
      <c r="B5" s="47" t="n">
        <v>10200000000</v>
      </c>
      <c r="C5" s="48" t="n">
        <v>9850000000</v>
      </c>
      <c r="D5" s="49">
        <f>C5-B5</f>
        <v/>
      </c>
      <c r="E5" s="50">
        <f>IFERROR(D5/B5,0)</f>
        <v/>
      </c>
      <c r="F5" s="51">
        <f>IF(E5&gt;=0,"✅ On Track",IF(E5&gt;=-0.1,"⚠️ Deviasi Minor","🔴 Deviasi Kritis"))</f>
        <v/>
      </c>
      <c r="G5" s="52" t="inlineStr"/>
    </row>
    <row r="6" ht="22" customHeight="1">
      <c r="A6" s="53" t="inlineStr">
        <is>
          <t>Laba Kotor</t>
        </is>
      </c>
      <c r="B6" s="47" t="n">
        <v>4590000000</v>
      </c>
      <c r="C6" s="48" t="n">
        <v>4284750000</v>
      </c>
      <c r="D6" s="54">
        <f>C6-B6</f>
        <v/>
      </c>
      <c r="E6" s="55">
        <f>IFERROR(D6/B6,0)</f>
        <v/>
      </c>
      <c r="F6" s="56">
        <f>IF(E6&gt;=0,"✅ On Track",IF(E6&gt;=-0.1,"⚠️ Deviasi Minor","🔴 Deviasi Kritis"))</f>
        <v/>
      </c>
      <c r="G6" s="57" t="inlineStr"/>
    </row>
    <row r="7" ht="22" customHeight="1">
      <c r="A7" s="46" t="inlineStr">
        <is>
          <t>Total Biaya Opex</t>
        </is>
      </c>
      <c r="B7" s="47" t="n">
        <v>2856000000</v>
      </c>
      <c r="C7" s="48" t="n">
        <v>2971200000</v>
      </c>
      <c r="D7" s="49">
        <f>C7-B7</f>
        <v/>
      </c>
      <c r="E7" s="50">
        <f>IFERROR(D7/B7,0)</f>
        <v/>
      </c>
      <c r="F7" s="51">
        <f>IF(E7&gt;=0,"✅ On Track",IF(E7&gt;=-0.1,"⚠️ Deviasi Minor","🔴 Deviasi Kritis"))</f>
        <v/>
      </c>
      <c r="G7" s="52" t="inlineStr"/>
    </row>
    <row r="8" ht="22" customHeight="1">
      <c r="A8" s="53" t="inlineStr">
        <is>
          <t>EBIT</t>
        </is>
      </c>
      <c r="B8" s="47" t="n">
        <v>1734000000</v>
      </c>
      <c r="C8" s="48" t="n">
        <v>1313550000</v>
      </c>
      <c r="D8" s="54">
        <f>C8-B8</f>
        <v/>
      </c>
      <c r="E8" s="55">
        <f>IFERROR(D8/B8,0)</f>
        <v/>
      </c>
      <c r="F8" s="56">
        <f>IF(E8&gt;=0,"✅ On Track",IF(E8&gt;=-0.1,"⚠️ Deviasi Minor","🔴 Deviasi Kritis"))</f>
        <v/>
      </c>
      <c r="G8" s="57" t="inlineStr"/>
    </row>
    <row r="9" ht="22" customHeight="1">
      <c r="A9" s="46" t="inlineStr">
        <is>
          <t>Pajak PPh</t>
        </is>
      </c>
      <c r="B9" s="47" t="n">
        <v>381480000</v>
      </c>
      <c r="C9" s="48" t="n">
        <v>288981000</v>
      </c>
      <c r="D9" s="49">
        <f>C9-B9</f>
        <v/>
      </c>
      <c r="E9" s="50">
        <f>IFERROR(D9/B9,0)</f>
        <v/>
      </c>
      <c r="F9" s="51">
        <f>IF(E9&gt;=0,"✅ On Track",IF(E9&gt;=-0.1,"⚠️ Deviasi Minor","🔴 Deviasi Kritis"))</f>
        <v/>
      </c>
      <c r="G9" s="52" t="inlineStr"/>
    </row>
    <row r="10" ht="22" customHeight="1">
      <c r="A10" s="53" t="inlineStr">
        <is>
          <t>Laba Bersih</t>
        </is>
      </c>
      <c r="B10" s="47" t="n">
        <v>1352520000</v>
      </c>
      <c r="C10" s="48" t="n">
        <v>1024569000</v>
      </c>
      <c r="D10" s="54">
        <f>C10-B10</f>
        <v/>
      </c>
      <c r="E10" s="55">
        <f>IFERROR(D10/B10,0)</f>
        <v/>
      </c>
      <c r="F10" s="56">
        <f>IF(E10&gt;=0,"✅ On Track",IF(E10&gt;=-0.1,"⚠️ Deviasi Minor","🔴 Deviasi Kritis"))</f>
        <v/>
      </c>
      <c r="G10" s="57" t="inlineStr"/>
    </row>
  </sheetData>
  <mergeCells count="2">
    <mergeCell ref="A2:G2"/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6"/>
  <sheetViews>
    <sheetView showGridLines="0" workbookViewId="0">
      <selection activeCell="A1" sqref="A1"/>
    </sheetView>
  </sheetViews>
  <sheetFormatPr baseColWidth="8" defaultRowHeight="15"/>
  <cols>
    <col width="75" customWidth="1" min="1" max="1"/>
  </cols>
  <sheetData>
    <row r="1" ht="38" customHeight="1">
      <c r="A1" s="1" t="inlineStr">
        <is>
          <t>📋 Panduan — Template Laporan Keuangan</t>
        </is>
      </c>
    </row>
    <row r="2" ht="20" customHeight="1">
      <c r="A2" s="2" t="inlineStr">
        <is>
          <t>Baca sebelum menggunakan template ini.</t>
        </is>
      </c>
    </row>
    <row r="3" ht="8" customHeight="1"/>
    <row r="4" ht="22" customHeight="1">
      <c r="A4" s="58" t="inlineStr">
        <is>
          <t>🎯 FUNGSI TEMPLATE</t>
        </is>
      </c>
    </row>
    <row r="5">
      <c r="A5" s="59" t="inlineStr">
        <is>
          <t>Membuat P&amp;L (Laba Rugi) bulanan otomatis berbasis asumsi yang bisa diubah.</t>
        </is>
      </c>
    </row>
    <row r="6">
      <c r="A6" s="59" t="inlineStr">
        <is>
          <t>Cocok untuk: Finance Staff, CFO, Business Owner UKM, dan Analyst Keuangan.</t>
        </is>
      </c>
    </row>
    <row r="8" ht="22" customHeight="1">
      <c r="A8" s="58" t="inlineStr">
        <is>
          <t>📌 CARA PAKAI</t>
        </is>
      </c>
    </row>
    <row r="9">
      <c r="A9" s="59" t="inlineStr">
        <is>
          <t>1. Buka sheet "Asumsi" → ubah nilai di sel KUNING sesuai kondisi perusahaanmu.</t>
        </is>
      </c>
    </row>
    <row r="10">
      <c r="A10" s="59" t="inlineStr">
        <is>
          <t>2. P&amp;L Bulanan akan otomatis terhitung ulang.</t>
        </is>
      </c>
    </row>
    <row r="11">
      <c r="A11" s="59" t="inlineStr">
        <is>
          <t>3. Sheet "Analisis Varians" → isi kolom Actual setiap bulan setelah periode tutup buku.</t>
        </is>
      </c>
    </row>
    <row r="13" ht="22" customHeight="1">
      <c r="A13" s="60" t="inlineStr">
        <is>
          <t>🔵 KONVENSI WARNA</t>
        </is>
      </c>
    </row>
    <row r="14">
      <c r="A14" s="59" t="inlineStr">
        <is>
          <t>Biru = Input (bisa diubah) | Kuning BG = Sel input utama | Hitam = Formula</t>
        </is>
      </c>
    </row>
    <row r="15">
      <c r="A15" s="59" t="inlineStr">
        <is>
          <t>Merah = Biaya/pengeluaran | Hijau = Laba positif | Ungu = Anggaran/target</t>
        </is>
      </c>
    </row>
    <row r="17" ht="22" customHeight="1">
      <c r="A17" s="58" t="inlineStr">
        <is>
          <t>📊 PENJELASAN ISTILAH</t>
        </is>
      </c>
    </row>
    <row r="18">
      <c r="A18" s="59" t="inlineStr">
        <is>
          <t>Penjualan Kotor  = Total nilai penjualan sebelum dikurangi diskon.</t>
        </is>
      </c>
    </row>
    <row r="19">
      <c r="A19" s="59" t="inlineStr">
        <is>
          <t>Penjualan Bersih = Penjualan Kotor − Diskon &amp; Retur.</t>
        </is>
      </c>
    </row>
    <row r="20">
      <c r="A20" s="59" t="inlineStr">
        <is>
          <t>Laba Kotor       = Penjualan Bersih − HPP.</t>
        </is>
      </c>
    </row>
    <row r="21">
      <c r="A21" s="59" t="inlineStr">
        <is>
          <t>EBIT             = Laba sebelum bunga dan pajak.</t>
        </is>
      </c>
    </row>
    <row r="22">
      <c r="A22" s="59" t="inlineStr">
        <is>
          <t>Laba Bersih      = EBIT − Pajak Penghasilan.</t>
        </is>
      </c>
    </row>
    <row r="24" ht="22" customHeight="1">
      <c r="A24" s="61" t="inlineStr">
        <is>
          <t>⚠️ PERHATIAN</t>
        </is>
      </c>
    </row>
    <row r="25">
      <c r="A25" s="59" t="inlineStr">
        <is>
          <t>Jangan edit sel yang berisi formula (teks hitam). Edit hanya sel input (teks biru/kuning).</t>
        </is>
      </c>
    </row>
    <row r="26">
      <c r="A26" s="59" t="inlineStr">
        <is>
          <t>Template ini belum mencakup arus kas (cash flow) dan neraca (balance sheet).</t>
        </is>
      </c>
    </row>
  </sheetData>
  <mergeCells count="2">
    <mergeCell ref="A1:D1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2026-04-25T23:13:39Z</dcterms:created>
  <dcterms:modified xmlns:dcterms="http://purl.org/dc/terms/" xmlns:xsi="http://www.w3.org/2001/XMLSchema-instance" xsi:type="dcterms:W3CDTF">2026-04-25T23:13:39Z</dcterms:modified>
</cp:coreProperties>
</file>